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L88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L68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I39"/>
  <c r="H38"/>
  <c r="H37"/>
  <c r="H36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K33" i="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88"/>
  <c r="H50"/>
  <c r="H122"/>
  <c r="I134"/>
  <c r="H135"/>
  <c r="I101"/>
  <c r="L65"/>
  <c r="H68"/>
  <c r="I53"/>
  <c r="J144"/>
  <c r="H144"/>
  <c r="K65"/>
  <c r="H140"/>
  <c r="H20"/>
  <c r="H66"/>
  <c r="H77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<sst xmlns="http://schemas.openxmlformats.org/spreadsheetml/2006/main" count="3992" uniqueCount="2047">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</sst>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#,##0.00000"/>
    <numFmt numFmtId="167" formatCode="#,##0.00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3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3" t="s">
        <v>633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3" t="s">
        <v>634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4" t="s">
        <v>635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>
      <c r="A6" s="11"/>
      <c r="B6" s="145" t="s">
        <v>636</v>
      </c>
      <c r="C6" s="14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5"/>
      <c r="C7" s="14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5"/>
      <c r="C8" s="146"/>
      <c r="D8" s="21"/>
      <c r="E8" s="22" t="s">
        <v>637</v>
      </c>
      <c r="F8" s="148" t="s">
        <v>638</v>
      </c>
      <c r="G8" s="149"/>
      <c r="H8" s="149"/>
      <c r="I8" s="149"/>
      <c r="J8" s="149"/>
      <c r="K8" s="149"/>
      <c r="L8" s="149"/>
      <c r="M8" s="149"/>
      <c r="N8" s="21"/>
      <c r="O8" s="23" t="s">
        <v>637</v>
      </c>
      <c r="P8" s="150" t="s">
        <v>639</v>
      </c>
      <c r="Q8" s="151"/>
      <c r="R8" s="151"/>
      <c r="S8" s="151"/>
      <c r="T8" s="151"/>
      <c r="U8" s="151"/>
      <c r="V8" s="151"/>
      <c r="W8" s="151"/>
      <c r="X8" s="151"/>
      <c r="Y8" s="17"/>
      <c r="Z8" s="15"/>
      <c r="AA8" s="3"/>
      <c r="AB8" s="3"/>
      <c r="AC8" s="3"/>
    </row>
    <row r="9" spans="1:29" ht="15" customHeight="1">
      <c r="A9" s="11"/>
      <c r="B9" s="145"/>
      <c r="C9" s="146"/>
      <c r="D9" s="21"/>
      <c r="E9" s="24" t="s">
        <v>637</v>
      </c>
      <c r="F9" s="148" t="s">
        <v>640</v>
      </c>
      <c r="G9" s="149"/>
      <c r="H9" s="149"/>
      <c r="I9" s="149"/>
      <c r="J9" s="149"/>
      <c r="K9" s="149"/>
      <c r="L9" s="149"/>
      <c r="M9" s="149"/>
      <c r="N9" s="21"/>
      <c r="O9" s="25" t="s">
        <v>637</v>
      </c>
      <c r="P9" s="150" t="s">
        <v>641</v>
      </c>
      <c r="Q9" s="151"/>
      <c r="R9" s="151"/>
      <c r="S9" s="151"/>
      <c r="T9" s="151"/>
      <c r="U9" s="151"/>
      <c r="V9" s="151"/>
      <c r="W9" s="151"/>
      <c r="X9" s="151"/>
      <c r="Y9" s="17"/>
      <c r="Z9" s="15"/>
      <c r="AA9" s="3"/>
      <c r="AB9" s="3"/>
      <c r="AC9" s="3"/>
    </row>
    <row r="10" spans="1:29" ht="21" customHeight="1">
      <c r="A10" s="11"/>
      <c r="B10" s="145"/>
      <c r="C10" s="14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2" t="s">
        <v>642</v>
      </c>
      <c r="C11" s="15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5"/>
      <c r="C12" s="147"/>
      <c r="D12" s="20"/>
      <c r="E12" s="149" t="s">
        <v>643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7"/>
      <c r="Z12" s="15"/>
      <c r="AA12" s="3"/>
      <c r="AB12" s="3"/>
      <c r="AC12" s="3"/>
    </row>
    <row r="13" spans="1:29" ht="6" customHeight="1">
      <c r="A13" s="11"/>
      <c r="B13" s="152" t="s">
        <v>644</v>
      </c>
      <c r="C13" s="15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5"/>
      <c r="C14" s="146"/>
      <c r="D14" s="21"/>
      <c r="E14" s="156" t="s">
        <v>645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7"/>
      <c r="Z14" s="15"/>
      <c r="AA14" s="3"/>
      <c r="AB14" s="3"/>
      <c r="AC14" s="3"/>
    </row>
    <row r="15" spans="1:29" ht="6" customHeight="1">
      <c r="A15" s="11"/>
      <c r="B15" s="154"/>
      <c r="C15" s="15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4" t="s">
        <v>647</v>
      </c>
      <c r="F4" s="164"/>
      <c r="G4" s="164"/>
      <c r="H4" s="164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7" t="s">
        <v>649</v>
      </c>
      <c r="F6" s="157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1" t="s">
        <v>656</v>
      </c>
      <c r="V10" s="98"/>
    </row>
    <row r="11" spans="1:22" ht="18" customHeight="1">
      <c r="A11" s="29"/>
      <c r="B11" s="8"/>
      <c r="C11" s="8"/>
      <c r="D11" s="31"/>
      <c r="E11" s="157" t="s">
        <v>657</v>
      </c>
      <c r="F11" s="157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2"/>
      <c r="V11" s="101" t="s">
        <v>659</v>
      </c>
    </row>
    <row r="12" spans="1:22" ht="18" customHeight="1">
      <c r="A12" s="29"/>
      <c r="B12" s="8"/>
      <c r="C12" s="8"/>
      <c r="D12" s="31"/>
      <c r="E12" s="157" t="s">
        <v>660</v>
      </c>
      <c r="F12" s="157"/>
      <c r="G12" s="31"/>
      <c r="H12" s="53" t="s">
        <v>753</v>
      </c>
      <c r="I12" s="35"/>
      <c r="J12" s="8"/>
      <c r="K12" s="8"/>
      <c r="L12" s="8"/>
      <c r="M12" s="8"/>
      <c r="N12" s="96"/>
      <c r="O12" s="31"/>
      <c r="P12" s="37" t="s">
        <v>651</v>
      </c>
      <c r="S12" s="162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8" t="s">
        <v>663</v>
      </c>
      <c r="V15" s="98"/>
    </row>
    <row r="16" spans="1:22" ht="11.25" hidden="1" customHeight="1">
      <c r="A16" s="8"/>
      <c r="B16" s="8"/>
      <c r="C16" s="8"/>
      <c r="D16" s="31"/>
      <c r="E16" s="165" t="s">
        <v>664</v>
      </c>
      <c r="F16" s="16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9"/>
      <c r="V17" s="98"/>
    </row>
    <row r="18" spans="1:22" ht="39" customHeight="1">
      <c r="A18" s="39"/>
      <c r="B18" s="8"/>
      <c r="C18" s="8"/>
      <c r="D18" s="31"/>
      <c r="E18" s="157" t="s">
        <v>665</v>
      </c>
      <c r="F18" s="157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59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9"/>
      <c r="V19" s="98"/>
    </row>
    <row r="20" spans="1:22" ht="18" customHeight="1">
      <c r="A20" s="8"/>
      <c r="B20" s="8"/>
      <c r="C20" s="8"/>
      <c r="D20" s="31"/>
      <c r="E20" s="157" t="s">
        <v>668</v>
      </c>
      <c r="F20" s="157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59"/>
      <c r="V20" s="101" t="s">
        <v>670</v>
      </c>
    </row>
    <row r="21" spans="1:22" ht="18" customHeight="1">
      <c r="A21" s="8"/>
      <c r="B21" s="8"/>
      <c r="C21" s="8"/>
      <c r="D21" s="31"/>
      <c r="E21" s="157" t="s">
        <v>671</v>
      </c>
      <c r="F21" s="157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59"/>
      <c r="V21" s="101" t="s">
        <v>673</v>
      </c>
    </row>
    <row r="22" spans="1:22" ht="18" customHeight="1">
      <c r="A22" s="8"/>
      <c r="B22" s="8"/>
      <c r="C22" s="8"/>
      <c r="D22" s="31"/>
      <c r="E22" s="157" t="s">
        <v>674</v>
      </c>
      <c r="F22" s="157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59"/>
      <c r="V22" s="101" t="s">
        <v>676</v>
      </c>
    </row>
    <row r="23" spans="1:22" ht="24" customHeight="1">
      <c r="A23" s="8"/>
      <c r="B23" s="8"/>
      <c r="C23" s="8"/>
      <c r="D23" s="31"/>
      <c r="E23" s="157" t="s">
        <v>677</v>
      </c>
      <c r="F23" s="157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59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9"/>
      <c r="V24" s="98"/>
    </row>
    <row r="25" spans="1:22" ht="24" customHeight="1">
      <c r="A25" s="8"/>
      <c r="B25" s="8"/>
      <c r="C25" s="8"/>
      <c r="D25" s="31"/>
      <c r="E25" s="157" t="s">
        <v>680</v>
      </c>
      <c r="F25" s="157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59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9"/>
      <c r="V26" s="98"/>
    </row>
    <row r="27" spans="1:22" ht="18" customHeight="1">
      <c r="A27" s="8"/>
      <c r="B27" s="8"/>
      <c r="C27" s="8"/>
      <c r="D27" s="31"/>
      <c r="E27" s="157" t="s">
        <v>683</v>
      </c>
      <c r="F27" s="157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59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9"/>
      <c r="V28" s="98"/>
    </row>
    <row r="29" spans="1:22" ht="10.5" hidden="1" customHeight="1">
      <c r="A29" s="8"/>
      <c r="B29" s="8"/>
      <c r="C29" s="8"/>
      <c r="D29" s="31"/>
      <c r="E29" s="157" t="s">
        <v>686</v>
      </c>
      <c r="F29" s="157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9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7" t="s">
        <v>688</v>
      </c>
      <c r="F33" s="157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7" t="s">
        <v>692</v>
      </c>
      <c r="F35" s="157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7" t="s">
        <v>696</v>
      </c>
      <c r="F37" s="157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7" t="s">
        <v>699</v>
      </c>
      <c r="F39" s="157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7" t="s">
        <v>701</v>
      </c>
      <c r="F41" s="157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7" t="s">
        <v>705</v>
      </c>
      <c r="F43" s="157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7" t="s">
        <v>708</v>
      </c>
      <c r="F45" s="157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8" t="s">
        <v>712</v>
      </c>
      <c r="F60" s="168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7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7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7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7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7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7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7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7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7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7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7" t="s">
        <v>743</v>
      </c>
      <c r="F75" s="167"/>
      <c r="G75" s="167"/>
      <c r="H75" s="16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7" t="s">
        <v>744</v>
      </c>
      <c r="F78" s="157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7" t="s">
        <v>746</v>
      </c>
      <c r="F80" s="157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6" t="s">
        <v>661</v>
      </c>
      <c r="F86" s="77" t="s">
        <v>747</v>
      </c>
      <c r="G86" s="78"/>
      <c r="H86" s="132"/>
    </row>
    <row r="87" spans="5:8" ht="10.5" hidden="1" customHeight="1">
      <c r="E87" s="166"/>
      <c r="F87" s="77" t="s">
        <v>748</v>
      </c>
      <c r="G87" s="78"/>
      <c r="H87" s="132"/>
    </row>
    <row r="88" spans="5:8" ht="10.5" hidden="1" customHeight="1">
      <c r="E88" s="166" t="s">
        <v>749</v>
      </c>
      <c r="F88" s="77" t="s">
        <v>747</v>
      </c>
      <c r="G88" s="78"/>
      <c r="H88" s="132"/>
    </row>
    <row r="89" spans="5:8" ht="10.5" hidden="1" customHeight="1">
      <c r="E89" s="166"/>
      <c r="F89" s="77" t="s">
        <v>748</v>
      </c>
      <c r="G89" s="78"/>
      <c r="H89" s="132"/>
    </row>
    <row r="90" spans="5:8" ht="10.5" hidden="1" customHeight="1">
      <c r="E90" s="166" t="s">
        <v>750</v>
      </c>
      <c r="F90" s="77" t="s">
        <v>747</v>
      </c>
      <c r="G90" s="78"/>
      <c r="H90" s="132"/>
    </row>
    <row r="91" spans="5:8" ht="10.5" hidden="1" customHeight="1">
      <c r="E91" s="166"/>
      <c r="F91" s="77" t="s">
        <v>748</v>
      </c>
      <c r="G91" s="78"/>
      <c r="H91" s="132"/>
    </row>
    <row r="92" spans="5:8" ht="10.5" hidden="1" customHeight="1">
      <c r="E92" s="166" t="s">
        <v>751</v>
      </c>
      <c r="F92" s="77" t="s">
        <v>747</v>
      </c>
      <c r="G92" s="78"/>
      <c r="H92" s="132"/>
    </row>
    <row r="93" spans="5:8" ht="10.5" hidden="1" customHeight="1">
      <c r="E93" s="166"/>
      <c r="F93" s="77" t="s">
        <v>748</v>
      </c>
      <c r="G93" s="78"/>
      <c r="H93" s="132"/>
    </row>
    <row r="94" spans="5:8" ht="10.5" hidden="1" customHeight="1">
      <c r="E94" s="166" t="s">
        <v>752</v>
      </c>
      <c r="F94" s="77" t="s">
        <v>747</v>
      </c>
      <c r="G94" s="78"/>
      <c r="H94" s="132"/>
    </row>
    <row r="95" spans="5:8" ht="10.5" hidden="1" customHeight="1">
      <c r="E95" s="166"/>
      <c r="F95" s="77" t="s">
        <v>748</v>
      </c>
      <c r="G95" s="78"/>
      <c r="H95" s="132"/>
    </row>
    <row r="96" spans="5:8" ht="10.5" hidden="1" customHeight="1">
      <c r="E96" s="166" t="s">
        <v>753</v>
      </c>
      <c r="F96" s="77" t="s">
        <v>747</v>
      </c>
      <c r="G96" s="78"/>
      <c r="H96" s="132"/>
    </row>
    <row r="97" spans="1:19" ht="10.5" hidden="1" customHeight="1">
      <c r="E97" s="166"/>
      <c r="F97" s="77" t="s">
        <v>748</v>
      </c>
      <c r="G97" s="78"/>
      <c r="H97" s="132"/>
    </row>
    <row r="98" spans="1:19" ht="10.5" hidden="1" customHeight="1">
      <c r="E98" s="166" t="s">
        <v>754</v>
      </c>
      <c r="F98" s="77" t="s">
        <v>747</v>
      </c>
      <c r="G98" s="78"/>
      <c r="H98" s="132"/>
    </row>
    <row r="99" spans="1:19" ht="10.5" hidden="1" customHeight="1">
      <c r="E99" s="166"/>
      <c r="F99" s="77" t="s">
        <v>748</v>
      </c>
      <c r="G99" s="78"/>
      <c r="H99" s="132"/>
    </row>
    <row r="100" spans="1:19" ht="10.5" hidden="1" customHeight="1">
      <c r="E100" s="166" t="s">
        <v>755</v>
      </c>
      <c r="F100" s="77" t="s">
        <v>747</v>
      </c>
      <c r="G100" s="78"/>
      <c r="H100" s="132"/>
    </row>
    <row r="101" spans="1:19" ht="10.5" hidden="1" customHeight="1">
      <c r="E101" s="166"/>
      <c r="F101" s="77" t="s">
        <v>748</v>
      </c>
      <c r="G101" s="78"/>
      <c r="H101" s="132"/>
    </row>
    <row r="102" spans="1:19" ht="10.5" hidden="1" customHeight="1">
      <c r="E102" s="166" t="s">
        <v>756</v>
      </c>
      <c r="F102" s="77" t="s">
        <v>747</v>
      </c>
      <c r="G102" s="78"/>
      <c r="H102" s="132"/>
    </row>
    <row r="103" spans="1:19" ht="10.5" hidden="1" customHeight="1">
      <c r="E103" s="166"/>
      <c r="F103" s="77" t="s">
        <v>748</v>
      </c>
      <c r="G103" s="78"/>
      <c r="H103" s="132"/>
    </row>
    <row r="104" spans="1:19" ht="10.5" hidden="1" customHeight="1">
      <c r="E104" s="166" t="s">
        <v>757</v>
      </c>
      <c r="F104" s="77" t="s">
        <v>747</v>
      </c>
      <c r="G104" s="78"/>
      <c r="H104" s="132"/>
    </row>
    <row r="105" spans="1:19" ht="10.5" hidden="1" customHeight="1">
      <c r="E105" s="166"/>
      <c r="F105" s="77" t="s">
        <v>748</v>
      </c>
      <c r="G105" s="78"/>
      <c r="H105" s="132"/>
    </row>
    <row r="106" spans="1:19" ht="10.5" hidden="1" customHeight="1">
      <c r="E106" s="166" t="s">
        <v>758</v>
      </c>
      <c r="F106" s="77" t="s">
        <v>747</v>
      </c>
      <c r="G106" s="78"/>
      <c r="H106" s="132"/>
    </row>
    <row r="107" spans="1:19" ht="10.5" hidden="1" customHeight="1">
      <c r="E107" s="166"/>
      <c r="F107" s="77" t="s">
        <v>748</v>
      </c>
      <c r="G107" s="78"/>
      <c r="H107" s="132"/>
    </row>
    <row r="108" spans="1:19" ht="10.5" hidden="1" customHeight="1">
      <c r="E108" s="166" t="s">
        <v>759</v>
      </c>
      <c r="F108" s="77" t="s">
        <v>747</v>
      </c>
      <c r="G108" s="78"/>
      <c r="H108" s="132"/>
    </row>
    <row r="109" spans="1:19" ht="10.5" hidden="1" customHeight="1">
      <c r="E109" s="166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7" t="s">
        <v>760</v>
      </c>
      <c r="F112" s="157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L149" sqref="L149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1" t="s">
        <v>775</v>
      </c>
      <c r="E11" s="171" t="s">
        <v>776</v>
      </c>
      <c r="F11" s="171" t="s">
        <v>777</v>
      </c>
      <c r="G11" s="171" t="s">
        <v>778</v>
      </c>
      <c r="H11" s="171" t="s">
        <v>779</v>
      </c>
      <c r="I11" s="171" t="s">
        <v>780</v>
      </c>
      <c r="J11" s="171"/>
      <c r="K11" s="171"/>
      <c r="L11" s="171"/>
    </row>
    <row r="12" spans="1:20" ht="15" customHeight="1">
      <c r="D12" s="171"/>
      <c r="E12" s="171"/>
      <c r="F12" s="171"/>
      <c r="G12" s="171"/>
      <c r="H12" s="171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9" t="s">
        <v>785</v>
      </c>
      <c r="E14" s="170"/>
      <c r="F14" s="170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2388.9479999999999</v>
      </c>
      <c r="I15" s="54">
        <f>SUM(I16,I17,I20,I23)</f>
        <v>2388.9479999999999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2388.9479999999999</v>
      </c>
      <c r="I23" s="54">
        <f>SUM(I24:I26)</f>
        <v>2388.9479999999999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2388.9479999999999</v>
      </c>
      <c r="I25" s="62">
        <v>2388.9479999999999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455.69695794739977</v>
      </c>
      <c r="I27" s="136">
        <f>SUM(I29,I30,I31)</f>
        <v>0</v>
      </c>
      <c r="J27" s="136">
        <f>SUM(J28,J30,J31)</f>
        <v>0</v>
      </c>
      <c r="K27" s="136">
        <f>SUM(K28,K29,K31)</f>
        <v>383.51699643829988</v>
      </c>
      <c r="L27" s="136">
        <f>SUM(L28,L29,L30)</f>
        <v>72.179961509099897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383.51699643829988</v>
      </c>
      <c r="I28" s="140"/>
      <c r="J28" s="135"/>
      <c r="K28" s="135">
        <f>I44</f>
        <v>383.51699643829988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72.179961509099897</v>
      </c>
      <c r="I30" s="135"/>
      <c r="J30" s="135"/>
      <c r="K30" s="140"/>
      <c r="L30" s="135">
        <f>K44</f>
        <v>72.179961509099897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354.33100000000002</v>
      </c>
      <c r="I33" s="136">
        <f>SUM(I34,I36,I39,I43)</f>
        <v>0</v>
      </c>
      <c r="J33" s="136">
        <f>SUM(J34,J36,J39,J43)</f>
        <v>0</v>
      </c>
      <c r="K33" s="136">
        <f>SUM(K34,K36,K39,K43)</f>
        <v>287.64400000000001</v>
      </c>
      <c r="L33" s="136">
        <f>SUM(L34,L36,L39,L43)</f>
        <v>66.686999999999998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243.071</v>
      </c>
      <c r="I36" s="135"/>
      <c r="J36" s="135"/>
      <c r="K36" s="135">
        <f>K37</f>
        <v>224.11199999999999</v>
      </c>
      <c r="L36" s="135">
        <f>L37</f>
        <v>18.959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243.071</v>
      </c>
      <c r="I37" s="135"/>
      <c r="J37" s="135"/>
      <c r="K37" s="135">
        <v>224.11199999999999</v>
      </c>
      <c r="L37" s="135">
        <v>18.959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61.531999999999996</v>
      </c>
      <c r="I39" s="136">
        <f>SUM(I40:I42)</f>
        <v>0</v>
      </c>
      <c r="J39" s="136">
        <f>SUM(J40:J42)</f>
        <v>0</v>
      </c>
      <c r="K39" s="136">
        <f>SUM(K40:K42)</f>
        <v>61.531999999999996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61.531999999999996</v>
      </c>
      <c r="I41" s="135"/>
      <c r="J41" s="135"/>
      <c r="K41" s="135">
        <v>61.531999999999996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49.728000000000002</v>
      </c>
      <c r="I43" s="135"/>
      <c r="J43" s="135"/>
      <c r="K43" s="135">
        <v>2</v>
      </c>
      <c r="L43" s="135">
        <v>47.728000000000002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455.69695794739977</v>
      </c>
      <c r="I44" s="135">
        <f>I25-I46</f>
        <v>383.51699643829988</v>
      </c>
      <c r="J44" s="135"/>
      <c r="K44" s="135">
        <f>K28-K36-K41-K43-K49</f>
        <v>72.179961509099897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2005.4310035617</v>
      </c>
      <c r="I46" s="135">
        <v>2005.4310035617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29.185996438299998</v>
      </c>
      <c r="I47" s="135"/>
      <c r="J47" s="135"/>
      <c r="K47" s="135">
        <v>23.6930349292</v>
      </c>
      <c r="L47" s="135">
        <v>5.4929615090999997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29.185996438299998</v>
      </c>
      <c r="I49" s="135"/>
      <c r="J49" s="135"/>
      <c r="K49" s="135">
        <f>K47</f>
        <v>23.6930349292</v>
      </c>
      <c r="L49" s="135">
        <f>L47</f>
        <v>5.4929615090999997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0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0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69" t="s">
        <v>881</v>
      </c>
      <c r="E52" s="170"/>
      <c r="F52" s="170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3.9898922755741126</v>
      </c>
      <c r="I53" s="136">
        <f>SUM(I54,I55,I58,I61)</f>
        <v>3.9898922755741126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3.9898922755741126</v>
      </c>
      <c r="I61" s="136">
        <f>SUM(I62:I64)</f>
        <v>3.9898922755741126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3.9898922755741126</v>
      </c>
      <c r="I63" s="135">
        <f>I25/598.75</f>
        <v>3.9898922755741126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0.76108051431716017</v>
      </c>
      <c r="I65" s="136">
        <f>SUM(I67,I68,I69)</f>
        <v>0</v>
      </c>
      <c r="J65" s="136">
        <f>SUM(J66,J68,J69)</f>
        <v>0</v>
      </c>
      <c r="K65" s="136">
        <f>SUM(K66,K67,K69)</f>
        <v>0.64052943037711874</v>
      </c>
      <c r="L65" s="136">
        <f>SUM(L66,L67,L68)</f>
        <v>0.12055108394004149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0.64052943037711874</v>
      </c>
      <c r="I66" s="140"/>
      <c r="J66" s="135"/>
      <c r="K66" s="135">
        <f>I63-I84</f>
        <v>0.64052943037711874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0.12055108394004149</v>
      </c>
      <c r="I68" s="135"/>
      <c r="J68" s="135"/>
      <c r="K68" s="140"/>
      <c r="L68" s="135">
        <f>K66-K74-K79-K81-K85</f>
        <v>0.12055108394004149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0.59178455114822548</v>
      </c>
      <c r="I71" s="136">
        <f>SUM(I72,I74,I77,I81)</f>
        <v>0</v>
      </c>
      <c r="J71" s="136">
        <f>SUM(J72,J74,J77,J81)</f>
        <v>0</v>
      </c>
      <c r="K71" s="136">
        <f>SUM(K72,K74,K77,K81)</f>
        <v>0.48040751565762002</v>
      </c>
      <c r="L71" s="136">
        <f>SUM(L72,L74,L77,L81)</f>
        <v>0.11137703549060543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0.40596409185803761</v>
      </c>
      <c r="I74" s="135"/>
      <c r="J74" s="135"/>
      <c r="K74" s="135">
        <f>K75</f>
        <v>0.37429979123173279</v>
      </c>
      <c r="L74" s="135">
        <f>L75</f>
        <v>3.1664300626304799E-2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0.40596409185803761</v>
      </c>
      <c r="I75" s="135"/>
      <c r="J75" s="135"/>
      <c r="K75" s="135">
        <f>K37/598.75</f>
        <v>0.37429979123173279</v>
      </c>
      <c r="L75" s="135">
        <f>L37/598.75</f>
        <v>3.1664300626304799E-2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0.10276743215031314</v>
      </c>
      <c r="I77" s="136">
        <f>SUM(I78:I80)</f>
        <v>0</v>
      </c>
      <c r="J77" s="136">
        <f>SUM(J78:J80)</f>
        <v>0</v>
      </c>
      <c r="K77" s="136">
        <f>SUM(K78:K80)</f>
        <v>0.10276743215031314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0.10276743215031314</v>
      </c>
      <c r="I79" s="135"/>
      <c r="J79" s="135"/>
      <c r="K79" s="135">
        <f>K41/598.75</f>
        <v>0.10276743215031314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8.3053027139874738E-2</v>
      </c>
      <c r="I81" s="135"/>
      <c r="J81" s="135"/>
      <c r="K81" s="135">
        <f>K43/598.75</f>
        <v>3.3402922755741129E-3</v>
      </c>
      <c r="L81" s="135">
        <f>L43/598.75</f>
        <v>7.9712734864300624E-2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0.76108051431716028</v>
      </c>
      <c r="I82" s="135">
        <f>I63-I84</f>
        <v>0.64052943037711874</v>
      </c>
      <c r="J82" s="135"/>
      <c r="K82" s="135">
        <f>K44/598.75</f>
        <v>0.12055108394004158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3.3493628451969939</v>
      </c>
      <c r="I84" s="135">
        <f>I46/598.75</f>
        <v>3.3493628451969939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4.8744879228893527E-2</v>
      </c>
      <c r="I85" s="135"/>
      <c r="J85" s="135"/>
      <c r="K85" s="135">
        <f>K87</f>
        <v>3.9570830779457201E-2</v>
      </c>
      <c r="L85" s="135">
        <f>L87</f>
        <v>9.1740484494363256E-3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4.8744879228893527E-2</v>
      </c>
      <c r="I87" s="135"/>
      <c r="J87" s="135"/>
      <c r="K87" s="135">
        <f>K49/598.75</f>
        <v>3.9570830779457201E-2</v>
      </c>
      <c r="L87" s="135">
        <f>L49/598.75</f>
        <v>9.1740484494363256E-3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-2.6367796834847468E-16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-2.6367796834847468E-16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69" t="s">
        <v>944</v>
      </c>
      <c r="E90" s="170"/>
      <c r="F90" s="170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69" t="s">
        <v>954</v>
      </c>
      <c r="E94" s="170"/>
      <c r="F94" s="170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292.79899999999998</v>
      </c>
      <c r="I101" s="136">
        <f>SUM(I102,I118)</f>
        <v>0</v>
      </c>
      <c r="J101" s="136">
        <f>SUM(J102,J118)</f>
        <v>0</v>
      </c>
      <c r="K101" s="136">
        <f>SUM(K102,K118)</f>
        <v>226.11199999999999</v>
      </c>
      <c r="L101" s="136">
        <f>SUM(L102,L118)</f>
        <v>66.686999999999998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290.54499999999996</v>
      </c>
      <c r="I102" s="136">
        <f>SUM(I103:I104)</f>
        <v>0</v>
      </c>
      <c r="J102" s="136">
        <f>SUM(J103:J104)</f>
        <v>0</v>
      </c>
      <c r="K102" s="136">
        <f>SUM(K103:K104)</f>
        <v>226.11199999999999</v>
      </c>
      <c r="L102" s="136">
        <f>SUM(L103:L104)</f>
        <v>64.432999999999993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240.81700000000001</v>
      </c>
      <c r="I103" s="135"/>
      <c r="J103" s="135"/>
      <c r="K103" s="135">
        <f>K37</f>
        <v>224.11199999999999</v>
      </c>
      <c r="L103" s="135">
        <v>16.704999999999998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49.728000000000002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2</v>
      </c>
      <c r="L104" s="136">
        <f>SUM(L105,L108,L111,L114:L117)</f>
        <v>47.728000000000002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1.1359999999999999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1.1359999999999999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1.1359999999999999</v>
      </c>
      <c r="I106" s="135"/>
      <c r="J106" s="135"/>
      <c r="K106" s="135"/>
      <c r="L106" s="135">
        <v>1.1359999999999999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46.591999999999999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46.591999999999999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46.591999999999999</v>
      </c>
      <c r="I109" s="135"/>
      <c r="J109" s="135"/>
      <c r="K109" s="135"/>
      <c r="L109" s="135">
        <v>46.591999999999999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2</v>
      </c>
      <c r="I117" s="135"/>
      <c r="J117" s="135"/>
      <c r="K117" s="135">
        <v>2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2.254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2.254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3.4759999999999999E-3</v>
      </c>
      <c r="I119" s="135"/>
      <c r="J119" s="135"/>
      <c r="K119" s="135"/>
      <c r="L119" s="135">
        <v>3.4759999999999999E-3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2.254</v>
      </c>
      <c r="I121" s="135"/>
      <c r="J121" s="135"/>
      <c r="K121" s="135"/>
      <c r="L121" s="135">
        <v>2.254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69" t="s">
        <v>1041</v>
      </c>
      <c r="E127" s="170"/>
      <c r="F127" s="170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1131.0357300000001</v>
      </c>
      <c r="I134" s="136">
        <f>SUM(I135,I140)</f>
        <v>0</v>
      </c>
      <c r="J134" s="136">
        <f>SUM(J135,J140)</f>
        <v>0</v>
      </c>
      <c r="K134" s="136">
        <f>SUM(K135,K140)</f>
        <v>982.34411</v>
      </c>
      <c r="L134" s="136">
        <f>SUM(L135,L140)</f>
        <v>148.69162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1117.74577</v>
      </c>
      <c r="I135" s="136">
        <f>SUM(I136:I137)</f>
        <v>0</v>
      </c>
      <c r="J135" s="136">
        <f>SUM(J136:J137)</f>
        <v>0</v>
      </c>
      <c r="K135" s="136">
        <f>SUM(K136:K137)</f>
        <v>982.34411</v>
      </c>
      <c r="L135" s="136">
        <f>SUM(L136:L137)</f>
        <v>135.40165999999999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1083.22865</v>
      </c>
      <c r="I136" s="135"/>
      <c r="J136" s="135"/>
      <c r="K136" s="135">
        <v>978.38064999999995</v>
      </c>
      <c r="L136" s="135">
        <v>104.848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34.517119999999998</v>
      </c>
      <c r="I137" s="136">
        <f>SUM(I138:I139)</f>
        <v>0</v>
      </c>
      <c r="J137" s="136">
        <f>SUM(J138:J139)</f>
        <v>0</v>
      </c>
      <c r="K137" s="136">
        <f>SUM(K138:K139)</f>
        <v>3.96346</v>
      </c>
      <c r="L137" s="136">
        <f>SUM(L138:L139)</f>
        <v>30.553659999999997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34.517119999999998</v>
      </c>
      <c r="I138" s="135"/>
      <c r="J138" s="135"/>
      <c r="K138" s="135">
        <v>3.96346</v>
      </c>
      <c r="L138" s="135">
        <f>2.25125+28.30241</f>
        <v>30.553659999999997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13.289959999999999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13.289959999999999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10.318519999999999</v>
      </c>
      <c r="I141" s="135"/>
      <c r="J141" s="135"/>
      <c r="K141" s="135"/>
      <c r="L141" s="135">
        <v>10.318519999999999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2.9714399999999999</v>
      </c>
      <c r="I143" s="135"/>
      <c r="J143" s="135"/>
      <c r="K143" s="135"/>
      <c r="L143" s="135">
        <v>2.9714399999999999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2" t="s">
        <v>1303</v>
      </c>
      <c r="B2" s="172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2" t="s">
        <v>1306</v>
      </c>
      <c r="B5" s="172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2" t="s">
        <v>1308</v>
      </c>
      <c r="B8" s="172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2" t="s">
        <v>1309</v>
      </c>
      <c r="B11" s="172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2" t="s">
        <v>1310</v>
      </c>
      <c r="B14" s="172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2" t="s">
        <v>1312</v>
      </c>
      <c r="B17" s="172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2" t="s">
        <v>1314</v>
      </c>
      <c r="B20" s="172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2" t="s">
        <v>1315</v>
      </c>
      <c r="B23" s="172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2023-07-19T12:10:54Z</dcterms:modified>
</cp:coreProperties>
</file>